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Альметьево\"/>
    </mc:Choice>
  </mc:AlternateContent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62913"/>
</workbook>
</file>

<file path=xl/calcChain.xml><?xml version="1.0" encoding="utf-8"?>
<calcChain xmlns="http://schemas.openxmlformats.org/spreadsheetml/2006/main">
  <c r="D4" i="2" l="1"/>
  <c r="C4" i="2"/>
  <c r="D13" i="2" l="1"/>
  <c r="C13" i="2"/>
  <c r="D15" i="2"/>
  <c r="C15" i="2"/>
  <c r="D9" i="1"/>
  <c r="C9" i="1"/>
  <c r="D18" i="2"/>
  <c r="C18" i="2"/>
  <c r="D21" i="2"/>
  <c r="C21" i="2"/>
  <c r="D5" i="2"/>
  <c r="C5" i="2"/>
  <c r="D11" i="2"/>
  <c r="C11" i="2"/>
  <c r="G5" i="3" l="1"/>
  <c r="H5" i="3"/>
  <c r="C7" i="3" l="1"/>
  <c r="C8" i="3"/>
  <c r="C5" i="3"/>
  <c r="D7" i="3"/>
  <c r="D8" i="3"/>
  <c r="D5" i="3"/>
</calcChain>
</file>

<file path=xl/sharedStrings.xml><?xml version="1.0" encoding="utf-8"?>
<sst xmlns="http://schemas.openxmlformats.org/spreadsheetml/2006/main" count="93" uniqueCount="78">
  <si>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</si>
  <si>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</si>
  <si>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</si>
  <si>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</si>
  <si>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</si>
  <si>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</si>
  <si>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</si>
  <si>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</si>
  <si>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</si>
  <si>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</si>
  <si>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</si>
  <si>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</si>
  <si>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</si>
  <si>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</si>
  <si>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</si>
  <si>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</si>
  <si>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</si>
  <si>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</si>
  <si>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</si>
  <si>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</si>
  <si>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</si>
  <si>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</si>
  <si>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</si>
  <si>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</si>
  <si>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</si>
  <si>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</si>
  <si>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</si>
  <si>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</si>
  <si>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</si>
  <si>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</si>
  <si>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</si>
  <si>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</si>
  <si>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</si>
  <si>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</si>
  <si>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</si>
  <si>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</si>
  <si>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</si>
  <si>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</si>
  <si>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</si>
  <si>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</si>
  <si>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</si>
  <si>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</si>
  <si>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</si>
  <si>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</si>
  <si>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</si>
  <si>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</si>
  <si>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</si>
  <si>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</si>
  <si>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</si>
  <si>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</si>
  <si>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</si>
  <si>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</si>
  <si>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</si>
  <si>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</si>
  <si>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</si>
  <si>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</si>
  <si>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</si>
  <si>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</si>
  <si>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</si>
  <si>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</si>
  <si>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</si>
  <si>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</si>
  <si>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</si>
  <si>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</si>
  <si>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</si>
  <si>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</si>
  <si>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</si>
  <si>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</si>
  <si>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</si>
  <si>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</si>
  <si>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2021 год</t>
  </si>
  <si>
    <t xml:space="preserve"> Утв. бюджетные назначения 2021год</t>
  </si>
  <si>
    <t>000 113 00000 00 0000 000</t>
  </si>
  <si>
    <t>ДДОХОДЫ ОТ ОКАЗАНИЯ ПЛАТНЫХ УСЛУГ И КОМПЕНСАЦИИ ЗАТРАТ ГОСУДАРСТВА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</si>
  <si>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октября   2022 год</t>
  </si>
  <si>
    <t>000 1000 0000000 000 000</t>
  </si>
  <si>
    <t>000 1003 0000000 000 000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</si>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</sst>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6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1" xfId="0" applyNumberFormat="1" applyFont="1" applyBorder="1" applyAlignment="1">
      <alignment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49" fontId="19" fillId="0" borderId="38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" fontId="19" fillId="0" borderId="43" xfId="0" applyNumberFormat="1" applyFont="1" applyFill="1" applyBorder="1" applyAlignment="1">
      <alignment horizontal="right" vertical="center" wrapText="1"/>
    </xf>
    <xf numFmtId="4" fontId="19" fillId="0" borderId="39" xfId="0" applyNumberFormat="1" applyFont="1" applyFill="1" applyBorder="1" applyAlignment="1">
      <alignment horizontal="right" vertical="center" wrapText="1"/>
    </xf>
    <xf numFmtId="49" fontId="20" fillId="0" borderId="44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5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48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6" xfId="0" applyNumberFormat="1" applyFont="1" applyBorder="1" applyAlignment="1" applyProtection="1">
      <alignment horizontal="right" vertical="center" wrapText="1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4" fontId="19" fillId="0" borderId="14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24" borderId="23" xfId="0" applyNumberFormat="1" applyFont="1" applyFill="1" applyBorder="1" applyAlignment="1">
      <alignment horizontal="left" vertical="top" wrapText="1" shrinkToFit="1"/>
    </xf>
    <xf numFmtId="49" fontId="20" fillId="24" borderId="49" xfId="0" applyNumberFormat="1" applyFont="1" applyFill="1" applyBorder="1" applyAlignment="1">
      <alignment horizontal="center" wrapText="1" shrinkToFit="1"/>
    </xf>
    <xf numFmtId="4" fontId="20" fillId="24" borderId="49" xfId="0" applyNumberFormat="1" applyFont="1" applyFill="1" applyBorder="1" applyAlignment="1">
      <alignment horizontal="right" wrapText="1" shrinkToFit="1"/>
    </xf>
    <xf numFmtId="4" fontId="20" fillId="24" borderId="50" xfId="0" applyNumberFormat="1" applyFont="1" applyFill="1" applyBorder="1" applyAlignment="1">
      <alignment horizontal="right" wrapText="1" shrinkToFit="1"/>
    </xf>
    <xf numFmtId="0" fontId="20" fillId="24" borderId="46" xfId="0" applyNumberFormat="1" applyFont="1" applyFill="1" applyBorder="1" applyAlignment="1">
      <alignment horizontal="left" vertical="top" wrapText="1" shrinkToFit="1"/>
    </xf>
    <xf numFmtId="49" fontId="20" fillId="24" borderId="47" xfId="0" applyNumberFormat="1" applyFont="1" applyFill="1" applyBorder="1" applyAlignment="1">
      <alignment horizontal="center" wrapText="1" shrinkToFit="1"/>
    </xf>
    <xf numFmtId="4" fontId="20" fillId="24" borderId="25" xfId="0" applyNumberFormat="1" applyFont="1" applyFill="1" applyBorder="1" applyAlignment="1">
      <alignment horizontal="right" wrapText="1" shrinkToFit="1"/>
    </xf>
    <xf numFmtId="4" fontId="20" fillId="24" borderId="51" xfId="0" applyNumberFormat="1" applyFont="1" applyFill="1" applyBorder="1" applyAlignment="1">
      <alignment horizontal="right" wrapText="1" shrinkToFi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20" fillId="24" borderId="52" xfId="0" applyNumberFormat="1" applyFont="1" applyFill="1" applyBorder="1" applyAlignment="1">
      <alignment horizontal="left" vertical="top" wrapText="1" shrinkToFit="1"/>
    </xf>
    <xf numFmtId="49" fontId="20" fillId="24" borderId="53" xfId="0" applyNumberFormat="1" applyFont="1" applyFill="1" applyBorder="1" applyAlignment="1">
      <alignment horizontal="center" wrapText="1" shrinkToFit="1"/>
    </xf>
    <xf numFmtId="4" fontId="20" fillId="24" borderId="54" xfId="0" applyNumberFormat="1" applyFont="1" applyFill="1" applyBorder="1" applyAlignment="1">
      <alignment horizontal="right" wrapText="1" shrinkToFit="1"/>
    </xf>
    <xf numFmtId="4" fontId="20" fillId="24" borderId="55" xfId="0" applyNumberFormat="1" applyFont="1" applyFill="1" applyBorder="1" applyAlignment="1">
      <alignment horizontal="right" wrapText="1" shrinkToFit="1"/>
    </xf>
    <xf numFmtId="4" fontId="20" fillId="24" borderId="53" xfId="0" applyNumberFormat="1" applyFont="1" applyFill="1" applyBorder="1" applyAlignment="1">
      <alignment horizontal="right" wrapText="1" shrinkToFit="1"/>
    </xf>
    <xf numFmtId="4" fontId="19" fillId="0" borderId="13" xfId="0" applyNumberFormat="1" applyFont="1" applyBorder="1" applyAlignment="1" applyProtection="1">
      <alignment horizontal="right" vertical="center" wrapText="1"/>
    </xf>
    <xf numFmtId="0" fontId="19" fillId="24" borderId="32" xfId="0" applyNumberFormat="1" applyFont="1" applyFill="1" applyBorder="1" applyAlignment="1">
      <alignment horizontal="left" vertical="center" wrapText="1" indent="1" shrinkToFit="1"/>
    </xf>
    <xf numFmtId="49" fontId="19" fillId="24" borderId="35" xfId="0" applyNumberFormat="1" applyFont="1" applyFill="1" applyBorder="1" applyAlignment="1">
      <alignment horizontal="center" vertical="center" wrapText="1" shrinkToFit="1"/>
    </xf>
    <xf numFmtId="49" fontId="20" fillId="24" borderId="46" xfId="0" applyNumberFormat="1" applyFont="1" applyFill="1" applyBorder="1" applyAlignment="1">
      <alignment vertical="center" wrapText="1"/>
    </xf>
    <xf numFmtId="49" fontId="19" fillId="24" borderId="25" xfId="0" applyNumberFormat="1" applyFont="1" applyFill="1" applyBorder="1" applyAlignment="1">
      <alignment horizontal="center" vertical="center"/>
    </xf>
    <xf numFmtId="4" fontId="19" fillId="24" borderId="25" xfId="0" applyNumberFormat="1" applyFont="1" applyFill="1" applyBorder="1" applyAlignment="1">
      <alignment horizontal="right"/>
    </xf>
    <xf numFmtId="4" fontId="19" fillId="24" borderId="56" xfId="0" applyNumberFormat="1" applyFont="1" applyFill="1" applyBorder="1" applyAlignment="1">
      <alignment horizontal="right"/>
    </xf>
    <xf numFmtId="4" fontId="19" fillId="0" borderId="34" xfId="0" applyNumberFormat="1" applyFont="1" applyBorder="1" applyAlignment="1" applyProtection="1">
      <alignment horizontal="right" vertical="center" wrapText="1"/>
    </xf>
    <xf numFmtId="4" fontId="19" fillId="0" borderId="17" xfId="0" applyNumberFormat="1" applyFont="1" applyBorder="1" applyAlignment="1" applyProtection="1">
      <alignment horizontal="right" vertical="center" wrapText="1"/>
    </xf>
    <xf numFmtId="4" fontId="21" fillId="0" borderId="57" xfId="0" applyNumberFormat="1" applyFont="1" applyBorder="1" applyAlignment="1" applyProtection="1">
      <alignment horizontal="right"/>
    </xf>
    <xf numFmtId="0" fontId="20" fillId="24" borderId="23" xfId="0" applyNumberFormat="1" applyFont="1" applyFill="1" applyBorder="1" applyAlignment="1">
      <alignment horizontal="left" vertical="center" wrapText="1" indent="1" shrinkToFit="1"/>
    </xf>
    <xf numFmtId="49" fontId="20" fillId="24" borderId="49" xfId="0" applyNumberFormat="1" applyFont="1" applyFill="1" applyBorder="1" applyAlignment="1">
      <alignment horizontal="center" vertical="center" wrapText="1" shrinkToFi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0"/>
  <sheetViews>
    <sheetView showGridLines="0" view="pageBreakPreview" topLeftCell="A6" zoomScale="60" zoomScaleNormal="100" workbookViewId="0">
      <selection activeCell="Y10" sqref="Y10"/>
    </sheetView>
  </sheetViews>
  <sheetFormatPr defaultRowHeight="20.25" x14ac:dyDescent="0.3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98" width="9.140625" style="2"/>
    <col min="99" max="100" width="72.140625" style="2" hidden="1" customWidth="1"/>
    <col min="101" max="16384" width="9.140625" style="2"/>
  </cols>
  <sheetData>
    <row r="1" spans="1:100" x14ac:dyDescent="0.3">
      <c r="D1" s="2" t="s">
        <v>64</v>
      </c>
    </row>
    <row r="4" spans="1:100" s="1" customFormat="1" ht="57.75" customHeight="1" x14ac:dyDescent="0.3">
      <c r="A4" s="86" t="s">
        <v>74</v>
      </c>
      <c r="B4" s="86"/>
      <c r="C4" s="86"/>
      <c r="D4" s="86"/>
    </row>
    <row r="5" spans="1:100" s="1" customFormat="1" ht="15.75" customHeight="1" x14ac:dyDescent="0.3">
      <c r="A5" s="3" t="s">
        <v>65</v>
      </c>
    </row>
    <row r="6" spans="1:100" s="1" customFormat="1" ht="33.75" customHeight="1" thickBot="1" x14ac:dyDescent="0.35">
      <c r="A6" s="87" t="s">
        <v>6</v>
      </c>
      <c r="B6" s="87"/>
      <c r="C6" s="87"/>
      <c r="D6" s="4"/>
    </row>
    <row r="7" spans="1:100" s="8" customFormat="1" ht="89.25" customHeight="1" thickBot="1" x14ac:dyDescent="0.35">
      <c r="A7" s="5" t="s">
        <v>0</v>
      </c>
      <c r="B7" s="6" t="s">
        <v>7</v>
      </c>
      <c r="C7" s="6" t="s">
        <v>71</v>
      </c>
      <c r="D7" s="7" t="s">
        <v>39</v>
      </c>
    </row>
    <row r="8" spans="1:100" ht="33.75" customHeight="1" thickBot="1" x14ac:dyDescent="0.35">
      <c r="A8" s="9">
        <v>1</v>
      </c>
      <c r="B8" s="10" t="s">
        <v>40</v>
      </c>
      <c r="C8" s="10" t="s">
        <v>12</v>
      </c>
      <c r="D8" s="11" t="s">
        <v>41</v>
      </c>
    </row>
    <row r="9" spans="1:100" ht="45" customHeight="1" thickBot="1" x14ac:dyDescent="0.35">
      <c r="A9" s="64" t="s">
        <v>1</v>
      </c>
      <c r="B9" s="65" t="s">
        <v>4</v>
      </c>
      <c r="C9" s="66">
        <f>SUM(C10:C17)</f>
        <v>2893983.47</v>
      </c>
      <c r="D9" s="67">
        <f>SUM(D10:D17)</f>
        <v>2277506.5500000003</v>
      </c>
    </row>
    <row r="10" spans="1:100" ht="101.25" customHeight="1" x14ac:dyDescent="0.3">
      <c r="A10" s="12" t="s">
        <v>13</v>
      </c>
      <c r="B10" s="13" t="s">
        <v>14</v>
      </c>
      <c r="C10" s="79">
        <v>11000</v>
      </c>
      <c r="D10" s="80">
        <v>6672.04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ht="101.25" customHeight="1" x14ac:dyDescent="0.3">
      <c r="A11" s="15" t="s">
        <v>15</v>
      </c>
      <c r="B11" s="16" t="s">
        <v>16</v>
      </c>
      <c r="C11" s="81">
        <v>4000</v>
      </c>
      <c r="D11" s="82">
        <v>1938.73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ht="101.25" customHeight="1" x14ac:dyDescent="0.3">
      <c r="A12" s="15" t="s">
        <v>17</v>
      </c>
      <c r="B12" s="16" t="s">
        <v>18</v>
      </c>
      <c r="C12" s="81">
        <v>30000</v>
      </c>
      <c r="D12" s="82">
        <v>10920.36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ht="101.25" customHeight="1" x14ac:dyDescent="0.3">
      <c r="A13" s="15" t="s">
        <v>42</v>
      </c>
      <c r="B13" s="16" t="s">
        <v>18</v>
      </c>
      <c r="C13" s="81">
        <v>202000</v>
      </c>
      <c r="D13" s="82">
        <v>110196.21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ht="101.25" customHeight="1" x14ac:dyDescent="0.3">
      <c r="A14" s="15" t="s">
        <v>19</v>
      </c>
      <c r="B14" s="16" t="s">
        <v>20</v>
      </c>
      <c r="C14" s="81">
        <v>500</v>
      </c>
      <c r="D14" s="82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ht="101.25" customHeight="1" x14ac:dyDescent="0.3">
      <c r="A15" s="15" t="s">
        <v>73</v>
      </c>
      <c r="B15" s="16" t="s">
        <v>72</v>
      </c>
      <c r="C15" s="81"/>
      <c r="D15" s="82">
        <v>4522.8599999999997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ht="101.25" customHeight="1" x14ac:dyDescent="0.3">
      <c r="A16" s="15" t="s">
        <v>43</v>
      </c>
      <c r="B16" s="16" t="s">
        <v>44</v>
      </c>
      <c r="C16" s="81">
        <v>122400</v>
      </c>
      <c r="D16" s="82">
        <v>122400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ht="101.25" customHeight="1" thickBot="1" x14ac:dyDescent="0.35">
      <c r="A17" s="18" t="s">
        <v>21</v>
      </c>
      <c r="B17" s="19" t="s">
        <v>49</v>
      </c>
      <c r="C17" s="83">
        <v>2524083.4700000002</v>
      </c>
      <c r="D17" s="84">
        <v>2020856.35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ht="76.5" customHeight="1" x14ac:dyDescent="0.3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3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3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3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3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3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s="1" customFormat="1" x14ac:dyDescent="0.3"/>
    <row r="25" spans="1:100" s="1" customFormat="1" x14ac:dyDescent="0.3"/>
    <row r="26" spans="1:100" s="1" customFormat="1" x14ac:dyDescent="0.3"/>
    <row r="27" spans="1:100" s="1" customFormat="1" x14ac:dyDescent="0.3"/>
    <row r="28" spans="1:100" s="1" customFormat="1" x14ac:dyDescent="0.3"/>
    <row r="29" spans="1:100" s="1" customFormat="1" x14ac:dyDescent="0.3"/>
    <row r="30" spans="1:100" s="1" customFormat="1" x14ac:dyDescent="0.3"/>
    <row r="31" spans="1:100" s="1" customFormat="1" x14ac:dyDescent="0.3"/>
    <row r="32" spans="1:100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"/>
  <sheetViews>
    <sheetView showGridLines="0" view="pageBreakPreview" zoomScale="80" zoomScaleNormal="100" zoomScaleSheetLayoutView="80" workbookViewId="0">
      <selection activeCell="D4" sqref="D4"/>
    </sheetView>
  </sheetViews>
  <sheetFormatPr defaultRowHeight="20.25" x14ac:dyDescent="0.3"/>
  <cols>
    <col min="1" max="1" width="56" style="30" customWidth="1"/>
    <col min="2" max="2" width="44.42578125" style="30" customWidth="1"/>
    <col min="3" max="3" width="25.7109375" style="30" customWidth="1"/>
    <col min="4" max="4" width="24.42578125" style="30" customWidth="1"/>
    <col min="5" max="7" width="9.140625" style="8"/>
    <col min="8" max="9" width="18.85546875" style="8" customWidth="1"/>
    <col min="10" max="16384" width="9.140625" style="8"/>
  </cols>
  <sheetData>
    <row r="1" spans="1:71" ht="33.75" customHeight="1" thickBot="1" x14ac:dyDescent="0.35">
      <c r="A1" s="88" t="s">
        <v>5</v>
      </c>
      <c r="B1" s="88"/>
      <c r="C1" s="88"/>
      <c r="D1" s="88"/>
    </row>
    <row r="2" spans="1:71" ht="69.75" customHeight="1" thickBot="1" x14ac:dyDescent="0.35">
      <c r="A2" s="75" t="s">
        <v>0</v>
      </c>
      <c r="B2" s="68" t="s">
        <v>8</v>
      </c>
      <c r="C2" s="68" t="s">
        <v>70</v>
      </c>
      <c r="D2" s="76" t="s">
        <v>39</v>
      </c>
    </row>
    <row r="3" spans="1:71" ht="36.75" customHeight="1" thickBot="1" x14ac:dyDescent="0.35">
      <c r="A3" s="20">
        <v>1</v>
      </c>
      <c r="B3" s="21" t="s">
        <v>40</v>
      </c>
      <c r="C3" s="21" t="s">
        <v>12</v>
      </c>
      <c r="D3" s="22" t="s">
        <v>41</v>
      </c>
      <c r="H3" s="113">
        <v>3052437.67</v>
      </c>
      <c r="I3" s="113">
        <v>1721240.72</v>
      </c>
    </row>
    <row r="4" spans="1:71" ht="39" customHeight="1" thickBot="1" x14ac:dyDescent="0.35">
      <c r="A4" s="72" t="s">
        <v>2</v>
      </c>
      <c r="B4" s="73" t="s">
        <v>4</v>
      </c>
      <c r="C4" s="74">
        <f>C5+C11+C13+C15+C18+C21</f>
        <v>3052437.67</v>
      </c>
      <c r="D4" s="74">
        <f>D5+D11+D13+D15+D18+D21</f>
        <v>1721240.7200000002</v>
      </c>
    </row>
    <row r="5" spans="1:71" ht="37.5" customHeight="1" thickBot="1" x14ac:dyDescent="0.35">
      <c r="A5" s="90" t="s">
        <v>9</v>
      </c>
      <c r="B5" s="91" t="s">
        <v>10</v>
      </c>
      <c r="C5" s="92">
        <f>SUM(C6:C10)</f>
        <v>1509503.08</v>
      </c>
      <c r="D5" s="93">
        <f>SUM(D6:D10)</f>
        <v>1078385.9300000002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71" ht="102" customHeight="1" x14ac:dyDescent="0.3">
      <c r="A6" s="24" t="s">
        <v>11</v>
      </c>
      <c r="B6" s="25" t="s">
        <v>22</v>
      </c>
      <c r="C6" s="71">
        <v>641719.81999999995</v>
      </c>
      <c r="D6" s="104">
        <v>509450.9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</row>
    <row r="7" spans="1:71" ht="102" hidden="1" customHeight="1" x14ac:dyDescent="0.3">
      <c r="A7" s="26" t="s">
        <v>50</v>
      </c>
      <c r="B7" s="27" t="s">
        <v>51</v>
      </c>
      <c r="C7" s="17"/>
      <c r="D7" s="9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ht="130.5" customHeight="1" x14ac:dyDescent="0.3">
      <c r="A8" s="26" t="s">
        <v>23</v>
      </c>
      <c r="B8" s="27" t="s">
        <v>24</v>
      </c>
      <c r="C8" s="17">
        <v>825271.26</v>
      </c>
      <c r="D8" s="98">
        <v>537464.03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ht="66" hidden="1" customHeight="1" x14ac:dyDescent="0.3">
      <c r="A9" s="26" t="s">
        <v>47</v>
      </c>
      <c r="B9" s="27" t="s">
        <v>48</v>
      </c>
      <c r="C9" s="17"/>
      <c r="D9" s="9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1" ht="40.5" customHeight="1" thickBot="1" x14ac:dyDescent="0.35">
      <c r="A10" s="28" t="s">
        <v>25</v>
      </c>
      <c r="B10" s="29" t="s">
        <v>26</v>
      </c>
      <c r="C10" s="85">
        <v>42512</v>
      </c>
      <c r="D10" s="111">
        <v>31471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ht="40.5" customHeight="1" thickBot="1" x14ac:dyDescent="0.35">
      <c r="A11" s="99" t="s">
        <v>27</v>
      </c>
      <c r="B11" s="100" t="s">
        <v>28</v>
      </c>
      <c r="C11" s="101">
        <f>SUM(C12)</f>
        <v>110100</v>
      </c>
      <c r="D11" s="102">
        <f>SUM(D12)</f>
        <v>70725.179999999993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ht="40.5" customHeight="1" thickBot="1" x14ac:dyDescent="0.35">
      <c r="A12" s="69" t="s">
        <v>29</v>
      </c>
      <c r="B12" s="70" t="s">
        <v>30</v>
      </c>
      <c r="C12" s="77">
        <v>110100</v>
      </c>
      <c r="D12" s="112">
        <v>70725.179999999993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ht="40.5" customHeight="1" thickBot="1" x14ac:dyDescent="0.35">
      <c r="A13" s="94" t="s">
        <v>69</v>
      </c>
      <c r="B13" s="95" t="s">
        <v>66</v>
      </c>
      <c r="C13" s="96">
        <f>SUM(C14)</f>
        <v>0</v>
      </c>
      <c r="D13" s="97">
        <f>SUM(D14)</f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ht="40.5" customHeight="1" thickBot="1" x14ac:dyDescent="0.35">
      <c r="A14" s="69" t="s">
        <v>68</v>
      </c>
      <c r="B14" s="70" t="s">
        <v>67</v>
      </c>
      <c r="C14" s="77"/>
      <c r="D14" s="78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ht="40.5" customHeight="1" thickBot="1" x14ac:dyDescent="0.35">
      <c r="A15" s="90" t="s">
        <v>31</v>
      </c>
      <c r="B15" s="91" t="s">
        <v>32</v>
      </c>
      <c r="C15" s="92">
        <f>SUM(C16:C17)</f>
        <v>279586.01</v>
      </c>
      <c r="D15" s="93">
        <f>SUM(D16:D17)</f>
        <v>114907.57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ht="40.5" customHeight="1" x14ac:dyDescent="0.3">
      <c r="A16" s="24" t="s">
        <v>45</v>
      </c>
      <c r="B16" s="25" t="s">
        <v>46</v>
      </c>
      <c r="C16" s="71">
        <v>225641.01</v>
      </c>
      <c r="D16" s="104">
        <v>72962.570000000007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ht="40.5" customHeight="1" thickBot="1" x14ac:dyDescent="0.35">
      <c r="A17" s="61" t="s">
        <v>52</v>
      </c>
      <c r="B17" s="29" t="s">
        <v>53</v>
      </c>
      <c r="C17" s="85">
        <v>53945</v>
      </c>
      <c r="D17" s="111">
        <v>41945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ht="40.5" customHeight="1" thickBot="1" x14ac:dyDescent="0.35">
      <c r="A18" s="99" t="s">
        <v>33</v>
      </c>
      <c r="B18" s="100" t="s">
        <v>34</v>
      </c>
      <c r="C18" s="103">
        <f>C19+C20</f>
        <v>1137546.08</v>
      </c>
      <c r="D18" s="102">
        <f>D19+D20</f>
        <v>441519.54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ht="40.5" customHeight="1" x14ac:dyDescent="0.3">
      <c r="A19" s="24" t="s">
        <v>35</v>
      </c>
      <c r="B19" s="25" t="s">
        <v>36</v>
      </c>
      <c r="C19" s="71">
        <v>0</v>
      </c>
      <c r="D19" s="104">
        <v>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ht="40.5" customHeight="1" thickBot="1" x14ac:dyDescent="0.35">
      <c r="A20" s="28" t="s">
        <v>37</v>
      </c>
      <c r="B20" s="29" t="s">
        <v>38</v>
      </c>
      <c r="C20" s="85">
        <v>1137546.08</v>
      </c>
      <c r="D20" s="111">
        <v>441519.54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  <row r="21" spans="1:71" ht="40.5" customHeight="1" thickBot="1" x14ac:dyDescent="0.35">
      <c r="A21" s="114" t="s">
        <v>77</v>
      </c>
      <c r="B21" s="115" t="s">
        <v>75</v>
      </c>
      <c r="C21" s="92">
        <f>SUM(C22)</f>
        <v>15702.5</v>
      </c>
      <c r="D21" s="93">
        <f>SUM(D22)</f>
        <v>15702.5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ht="40.5" customHeight="1" thickBot="1" x14ac:dyDescent="0.35">
      <c r="A22" s="105" t="s">
        <v>77</v>
      </c>
      <c r="B22" s="106" t="s">
        <v>76</v>
      </c>
      <c r="C22" s="77">
        <v>15702.5</v>
      </c>
      <c r="D22" s="112">
        <v>15702.5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ht="40.5" customHeight="1" thickBot="1" x14ac:dyDescent="0.35">
      <c r="A23" s="107" t="s">
        <v>3</v>
      </c>
      <c r="B23" s="108" t="s">
        <v>4</v>
      </c>
      <c r="C23" s="109"/>
      <c r="D23" s="11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x14ac:dyDescent="0.3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x14ac:dyDescent="0.3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ht="28.5" customHeight="1" x14ac:dyDescent="0.3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x14ac:dyDescent="0.3"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</row>
    <row r="28" spans="1:71" x14ac:dyDescent="0.3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x14ac:dyDescent="0.3"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x14ac:dyDescent="0.3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x14ac:dyDescent="0.3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x14ac:dyDescent="0.3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5:71" x14ac:dyDescent="0.3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5:71" x14ac:dyDescent="0.3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5:71" x14ac:dyDescent="0.3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5:71" x14ac:dyDescent="0.3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5:71" x14ac:dyDescent="0.3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5:71" x14ac:dyDescent="0.3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5:71" x14ac:dyDescent="0.3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5:71" x14ac:dyDescent="0.3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</row>
    <row r="41" spans="5:71" x14ac:dyDescent="0.3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5:71" x14ac:dyDescent="0.3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5:71" x14ac:dyDescent="0.3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5:71" x14ac:dyDescent="0.3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5:71" x14ac:dyDescent="0.3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5:71" x14ac:dyDescent="0.3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5:71" x14ac:dyDescent="0.3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5:71" x14ac:dyDescent="0.3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5:71" x14ac:dyDescent="0.3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5:71" x14ac:dyDescent="0.3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5:71" x14ac:dyDescent="0.3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5:71" x14ac:dyDescent="0.3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5:71" x14ac:dyDescent="0.3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5:71" x14ac:dyDescent="0.3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5:71" x14ac:dyDescent="0.3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5:71" x14ac:dyDescent="0.3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5:71" x14ac:dyDescent="0.3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5:71" x14ac:dyDescent="0.3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</row>
    <row r="59" spans="5:71" x14ac:dyDescent="0.3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</row>
    <row r="60" spans="5:71" x14ac:dyDescent="0.3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</row>
    <row r="61" spans="5:71" x14ac:dyDescent="0.3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</row>
    <row r="62" spans="5:71" x14ac:dyDescent="0.3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</row>
    <row r="63" spans="5:71" x14ac:dyDescent="0.3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</row>
    <row r="64" spans="5:71" x14ac:dyDescent="0.3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5:71" x14ac:dyDescent="0.3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</row>
    <row r="66" spans="5:71" x14ac:dyDescent="0.3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5:71" x14ac:dyDescent="0.3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5:71" x14ac:dyDescent="0.3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5:71" x14ac:dyDescent="0.3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5:71" x14ac:dyDescent="0.3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5:71" x14ac:dyDescent="0.3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5:71" x14ac:dyDescent="0.3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</row>
    <row r="73" spans="5:71" x14ac:dyDescent="0.3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</row>
    <row r="74" spans="5:71" x14ac:dyDescent="0.3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5:71" x14ac:dyDescent="0.3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</row>
    <row r="76" spans="5:71" x14ac:dyDescent="0.3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5:71" x14ac:dyDescent="0.3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5:71" x14ac:dyDescent="0.3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5:71" x14ac:dyDescent="0.3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5:71" x14ac:dyDescent="0.3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4" s="31" customFormat="1" ht="14.25" customHeight="1" x14ac:dyDescent="0.2">
      <c r="A81" s="30"/>
      <c r="B81" s="30"/>
      <c r="C81" s="30"/>
      <c r="D81" s="30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tabSelected="1" view="pageBreakPreview" zoomScale="90" zoomScaleNormal="100" zoomScaleSheetLayoutView="90" workbookViewId="0">
      <selection activeCell="A20" sqref="A20"/>
    </sheetView>
  </sheetViews>
  <sheetFormatPr defaultRowHeight="20.25" x14ac:dyDescent="0.3"/>
  <cols>
    <col min="1" max="1" width="47.140625" style="51" customWidth="1"/>
    <col min="2" max="2" width="40.85546875" style="51" customWidth="1"/>
    <col min="3" max="4" width="23.42578125" style="51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 x14ac:dyDescent="0.3">
      <c r="A1" s="89" t="s">
        <v>54</v>
      </c>
      <c r="B1" s="89"/>
      <c r="C1" s="89"/>
      <c r="D1" s="89"/>
    </row>
    <row r="2" spans="1:176" s="1" customFormat="1" ht="34.9" customHeight="1" thickBot="1" x14ac:dyDescent="0.35">
      <c r="A2" s="32"/>
      <c r="B2" s="32"/>
      <c r="C2" s="32"/>
      <c r="D2" s="32"/>
    </row>
    <row r="3" spans="1:176" ht="98.25" customHeight="1" thickBot="1" x14ac:dyDescent="0.35">
      <c r="A3" s="33" t="s">
        <v>0</v>
      </c>
      <c r="B3" s="34" t="s">
        <v>55</v>
      </c>
      <c r="C3" s="35" t="s">
        <v>56</v>
      </c>
      <c r="D3" s="36" t="s">
        <v>39</v>
      </c>
    </row>
    <row r="4" spans="1:176" ht="27.75" customHeight="1" thickBot="1" x14ac:dyDescent="0.35">
      <c r="A4" s="57">
        <v>1</v>
      </c>
      <c r="B4" s="58" t="s">
        <v>40</v>
      </c>
      <c r="C4" s="59" t="s">
        <v>12</v>
      </c>
      <c r="D4" s="60" t="s">
        <v>41</v>
      </c>
    </row>
    <row r="5" spans="1:176" s="39" customFormat="1" ht="82.5" customHeight="1" x14ac:dyDescent="0.3">
      <c r="A5" s="53" t="s">
        <v>57</v>
      </c>
      <c r="B5" s="54" t="s">
        <v>58</v>
      </c>
      <c r="C5" s="55">
        <f>G5</f>
        <v>-158454.19999999972</v>
      </c>
      <c r="D5" s="56">
        <f>H5</f>
        <v>556265.83000000007</v>
      </c>
      <c r="E5" s="37"/>
      <c r="F5" s="37"/>
      <c r="G5" s="38">
        <f>Доходы!C9-Расходы!C4</f>
        <v>-158454.19999999972</v>
      </c>
      <c r="H5" s="38">
        <f>Доходы!D9-Расходы!D4</f>
        <v>556265.83000000007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</row>
    <row r="6" spans="1:176" ht="42" hidden="1" customHeight="1" x14ac:dyDescent="0.3">
      <c r="A6" s="40" t="s">
        <v>59</v>
      </c>
      <c r="B6" s="41" t="s">
        <v>60</v>
      </c>
      <c r="C6" s="42">
        <v>0</v>
      </c>
      <c r="D6" s="43">
        <v>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</row>
    <row r="7" spans="1:176" ht="47.25" customHeight="1" x14ac:dyDescent="0.3">
      <c r="A7" s="40" t="s">
        <v>61</v>
      </c>
      <c r="B7" s="41" t="s">
        <v>62</v>
      </c>
      <c r="C7" s="62">
        <f>G5</f>
        <v>-158454.19999999972</v>
      </c>
      <c r="D7" s="63">
        <f>H5</f>
        <v>556265.83000000007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</row>
    <row r="8" spans="1:176" ht="63" customHeight="1" thickBot="1" x14ac:dyDescent="0.35">
      <c r="A8" s="45" t="s">
        <v>63</v>
      </c>
      <c r="B8" s="46" t="s">
        <v>4</v>
      </c>
      <c r="C8" s="55">
        <f>G5</f>
        <v>-158454.19999999972</v>
      </c>
      <c r="D8" s="56">
        <f>H5</f>
        <v>556265.83000000007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</row>
    <row r="9" spans="1:176" s="50" customFormat="1" x14ac:dyDescent="0.3">
      <c r="A9" s="47"/>
      <c r="B9" s="48"/>
      <c r="C9" s="49"/>
      <c r="D9" s="4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</row>
    <row r="12" spans="1:176" x14ac:dyDescent="0.3">
      <c r="C12" s="52"/>
      <c r="D12" s="52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2022-10-24T10:51:29Z</dcterms:modified>
</cp:coreProperties>
</file>